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odulya\Desktop\На размещение\"/>
    </mc:Choice>
  </mc:AlternateContent>
  <bookViews>
    <workbookView xWindow="0" yWindow="0" windowWidth="28800" windowHeight="11835"/>
  </bookViews>
  <sheets>
    <sheet name="2019 потери" sheetId="1" r:id="rId1"/>
  </sheets>
  <definedNames>
    <definedName name="_xlnm.Print_Area" localSheetId="0">'2019 потери'!$A$1:$G$28</definedName>
  </definedNames>
  <calcPr calcId="152511" calcMode="autoNoTable" calcOnSave="0"/>
</workbook>
</file>

<file path=xl/calcChain.xml><?xml version="1.0" encoding="utf-8"?>
<calcChain xmlns="http://schemas.openxmlformats.org/spreadsheetml/2006/main">
  <c r="E19" i="1" l="1"/>
  <c r="F19" i="1" s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C20" i="1" l="1"/>
  <c r="E20" i="1"/>
  <c r="D20" i="1" s="1"/>
  <c r="F20" i="1" l="1"/>
</calcChain>
</file>

<file path=xl/sharedStrings.xml><?xml version="1.0" encoding="utf-8"?>
<sst xmlns="http://schemas.openxmlformats.org/spreadsheetml/2006/main" count="11" uniqueCount="11">
  <si>
    <t>Месяц</t>
  </si>
  <si>
    <t>Электроэнергия (потери)                                                           договор №64130310002080 от 22.06.2017 г.</t>
  </si>
  <si>
    <t>Кол-во квт.ч</t>
  </si>
  <si>
    <t>Стоимость единицы (без НДС)</t>
  </si>
  <si>
    <t>Сумма без НДС</t>
  </si>
  <si>
    <t>Сумма c НДС</t>
  </si>
  <si>
    <t>Итого</t>
  </si>
  <si>
    <t xml:space="preserve">               Фактические цены</t>
  </si>
  <si>
    <t xml:space="preserve">О закупке электрической энергии для компенсации </t>
  </si>
  <si>
    <t xml:space="preserve">потерь в сетях и ее стоимости </t>
  </si>
  <si>
    <t>П. 19 г.  ПП РФ № 24 от 21.01.2004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</si>
</sst>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_(* #,##0.00_);_(* \(#,##0.00\);_(* &quot;-&quot;??_);_(@_)"/>
    <numFmt numFmtId="166" formatCode="0.0000"/>
  </numFmts>
  <fonts count="10" x14ac:knownFonts="1">
    <font>
      <sz val="10"/>
      <name val="Arial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165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4" xfId="0" applyBorder="1"/>
    <xf numFmtId="3" fontId="2" fillId="2" borderId="7" xfId="2" applyNumberFormat="1" applyFont="1" applyFill="1" applyBorder="1" applyAlignment="1">
      <alignment vertical="center" wrapText="1"/>
    </xf>
    <xf numFmtId="0" fontId="2" fillId="3" borderId="8" xfId="2" applyFont="1" applyFill="1" applyBorder="1" applyAlignment="1">
      <alignment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17" fontId="3" fillId="0" borderId="5" xfId="2" applyNumberFormat="1" applyFont="1" applyBorder="1" applyAlignment="1">
      <alignment horizontal="center" vertical="center" wrapText="1"/>
    </xf>
    <xf numFmtId="3" fontId="3" fillId="2" borderId="10" xfId="2" applyNumberFormat="1" applyFont="1" applyFill="1" applyBorder="1" applyAlignment="1">
      <alignment horizontal="center" vertical="center" wrapText="1"/>
    </xf>
    <xf numFmtId="164" fontId="3" fillId="3" borderId="11" xfId="2" applyNumberFormat="1" applyFont="1" applyFill="1" applyBorder="1" applyAlignment="1">
      <alignment horizontal="center" vertical="center" wrapText="1"/>
    </xf>
    <xf numFmtId="2" fontId="3" fillId="4" borderId="11" xfId="2" applyNumberFormat="1" applyFont="1" applyFill="1" applyBorder="1" applyAlignment="1">
      <alignment horizontal="center" vertical="center" wrapText="1"/>
    </xf>
    <xf numFmtId="165" fontId="3" fillId="0" borderId="12" xfId="1" applyFont="1" applyBorder="1" applyAlignment="1">
      <alignment horizontal="center"/>
    </xf>
    <xf numFmtId="3" fontId="3" fillId="2" borderId="13" xfId="2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center"/>
    </xf>
    <xf numFmtId="0" fontId="4" fillId="0" borderId="0" xfId="0" applyFont="1"/>
    <xf numFmtId="2" fontId="3" fillId="5" borderId="15" xfId="0" applyNumberFormat="1" applyFont="1" applyFill="1" applyBorder="1" applyAlignment="1">
      <alignment horizontal="center"/>
    </xf>
    <xf numFmtId="3" fontId="3" fillId="2" borderId="16" xfId="2" applyNumberFormat="1" applyFont="1" applyFill="1" applyBorder="1" applyAlignment="1">
      <alignment horizontal="center" vertical="center" wrapText="1"/>
    </xf>
    <xf numFmtId="17" fontId="2" fillId="0" borderId="17" xfId="2" applyNumberFormat="1" applyFont="1" applyBorder="1" applyAlignment="1">
      <alignment horizontal="left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166" fontId="2" fillId="3" borderId="8" xfId="2" applyNumberFormat="1" applyFont="1" applyFill="1" applyBorder="1" applyAlignment="1">
      <alignment horizontal="center" vertical="center" wrapText="1"/>
    </xf>
    <xf numFmtId="165" fontId="2" fillId="4" borderId="9" xfId="1" applyFont="1" applyFill="1" applyBorder="1" applyAlignment="1">
      <alignment horizontal="center" vertical="center" wrapText="1"/>
    </xf>
    <xf numFmtId="165" fontId="2" fillId="0" borderId="9" xfId="1" applyFont="1" applyFill="1" applyBorder="1" applyAlignment="1">
      <alignment horizontal="right" vertical="center" wrapText="1"/>
    </xf>
    <xf numFmtId="0" fontId="6" fillId="0" borderId="0" xfId="0" applyFont="1"/>
    <xf numFmtId="3" fontId="0" fillId="0" borderId="0" xfId="0" applyNumberFormat="1" applyFill="1"/>
    <xf numFmtId="0" fontId="0" fillId="0" borderId="0" xfId="0" applyFill="1"/>
    <xf numFmtId="0" fontId="7" fillId="0" borderId="0" xfId="0" applyFont="1"/>
    <xf numFmtId="3" fontId="0" fillId="0" borderId="0" xfId="0" applyNumberFormat="1"/>
    <xf numFmtId="0" fontId="8" fillId="0" borderId="0" xfId="0" applyFont="1" applyAlignment="1">
      <alignment horizontal="left" vertical="center"/>
    </xf>
    <xf numFmtId="3" fontId="8" fillId="0" borderId="0" xfId="0" applyNumberFormat="1" applyFont="1"/>
    <xf numFmtId="0" fontId="9" fillId="0" borderId="0" xfId="0" applyFont="1" applyAlignment="1">
      <alignment horizontal="left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_Лист1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100" workbookViewId="0">
      <selection activeCell="B22" sqref="B22:F23"/>
    </sheetView>
  </sheetViews>
  <sheetFormatPr defaultRowHeight="12.75" x14ac:dyDescent="0.2"/>
  <cols>
    <col min="2" max="2" width="7.28515625" customWidth="1"/>
    <col min="3" max="3" width="11.140625" style="26" customWidth="1"/>
    <col min="4" max="4" width="12.42578125" customWidth="1"/>
    <col min="5" max="5" width="9.85546875" customWidth="1"/>
    <col min="6" max="6" width="12.140625" customWidth="1"/>
  </cols>
  <sheetData>
    <row r="1" spans="1:7" ht="15.75" x14ac:dyDescent="0.2">
      <c r="A1" s="27"/>
      <c r="B1" s="27" t="s">
        <v>8</v>
      </c>
    </row>
    <row r="2" spans="1:7" ht="15.75" x14ac:dyDescent="0.25">
      <c r="C2" s="28" t="s">
        <v>9</v>
      </c>
    </row>
    <row r="4" spans="1:7" ht="13.5" thickBot="1" x14ac:dyDescent="0.25">
      <c r="D4" s="29" t="s">
        <v>10</v>
      </c>
    </row>
    <row r="5" spans="1:7" ht="31.5" customHeight="1" thickBot="1" x14ac:dyDescent="0.25">
      <c r="B5" s="30" t="s">
        <v>0</v>
      </c>
      <c r="C5" s="33" t="s">
        <v>1</v>
      </c>
      <c r="D5" s="34"/>
      <c r="E5" s="34"/>
      <c r="F5" s="35"/>
    </row>
    <row r="6" spans="1:7" ht="22.5" customHeight="1" thickBot="1" x14ac:dyDescent="0.25">
      <c r="B6" s="31"/>
      <c r="C6" s="36" t="s">
        <v>7</v>
      </c>
      <c r="D6" s="37"/>
      <c r="E6" s="37"/>
      <c r="F6" s="1"/>
    </row>
    <row r="7" spans="1:7" ht="53.25" customHeight="1" thickBot="1" x14ac:dyDescent="0.25">
      <c r="B7" s="32"/>
      <c r="C7" s="2" t="s">
        <v>2</v>
      </c>
      <c r="D7" s="3" t="s">
        <v>3</v>
      </c>
      <c r="E7" s="4" t="s">
        <v>4</v>
      </c>
      <c r="F7" s="5" t="s">
        <v>5</v>
      </c>
    </row>
    <row r="8" spans="1:7" x14ac:dyDescent="0.2">
      <c r="B8" s="6">
        <v>43831</v>
      </c>
      <c r="C8" s="7">
        <v>935</v>
      </c>
      <c r="D8" s="8">
        <f>E8/C8</f>
        <v>2.4882673796791446</v>
      </c>
      <c r="E8" s="9">
        <v>2326.5300000000002</v>
      </c>
      <c r="F8" s="10">
        <f>E8*1.2</f>
        <v>2791.8360000000002</v>
      </c>
    </row>
    <row r="9" spans="1:7" x14ac:dyDescent="0.2">
      <c r="B9" s="6">
        <v>43862</v>
      </c>
      <c r="C9" s="7">
        <v>871</v>
      </c>
      <c r="D9" s="8">
        <f t="shared" ref="D9:D16" si="0">E9/C9</f>
        <v>2.8877841561423652</v>
      </c>
      <c r="E9" s="9">
        <v>2515.2600000000002</v>
      </c>
      <c r="F9" s="10">
        <f t="shared" ref="F9:F19" si="1">E9*1.2</f>
        <v>3018.3120000000004</v>
      </c>
    </row>
    <row r="10" spans="1:7" x14ac:dyDescent="0.2">
      <c r="B10" s="6">
        <v>43891</v>
      </c>
      <c r="C10" s="7">
        <v>896</v>
      </c>
      <c r="D10" s="8">
        <f t="shared" si="0"/>
        <v>2.68265625</v>
      </c>
      <c r="E10" s="9">
        <v>2403.66</v>
      </c>
      <c r="F10" s="10">
        <f t="shared" si="1"/>
        <v>2884.3919999999998</v>
      </c>
    </row>
    <row r="11" spans="1:7" x14ac:dyDescent="0.2">
      <c r="B11" s="6">
        <v>43922</v>
      </c>
      <c r="C11" s="7">
        <v>660</v>
      </c>
      <c r="D11" s="8">
        <f t="shared" si="0"/>
        <v>2.722287878787879</v>
      </c>
      <c r="E11" s="9">
        <v>1796.71</v>
      </c>
      <c r="F11" s="10">
        <f t="shared" si="1"/>
        <v>2156.0520000000001</v>
      </c>
    </row>
    <row r="12" spans="1:7" x14ac:dyDescent="0.2">
      <c r="B12" s="6">
        <v>43952</v>
      </c>
      <c r="C12" s="7">
        <v>320</v>
      </c>
      <c r="D12" s="8">
        <f t="shared" si="0"/>
        <v>2.5739375</v>
      </c>
      <c r="E12" s="9">
        <v>823.66</v>
      </c>
      <c r="F12" s="10">
        <f t="shared" si="1"/>
        <v>988.39199999999994</v>
      </c>
    </row>
    <row r="13" spans="1:7" x14ac:dyDescent="0.2">
      <c r="B13" s="6">
        <v>43983</v>
      </c>
      <c r="C13" s="11">
        <v>359</v>
      </c>
      <c r="D13" s="8">
        <f t="shared" si="0"/>
        <v>2.7350696378830084</v>
      </c>
      <c r="E13" s="9">
        <v>981.89</v>
      </c>
      <c r="F13" s="10">
        <f t="shared" si="1"/>
        <v>1178.268</v>
      </c>
    </row>
    <row r="14" spans="1:7" x14ac:dyDescent="0.2">
      <c r="B14" s="6">
        <v>44013</v>
      </c>
      <c r="C14" s="11">
        <v>455</v>
      </c>
      <c r="D14" s="8">
        <f t="shared" si="0"/>
        <v>3.0287032967032967</v>
      </c>
      <c r="E14" s="9">
        <v>1378.06</v>
      </c>
      <c r="F14" s="10">
        <f t="shared" si="1"/>
        <v>1653.6719999999998</v>
      </c>
    </row>
    <row r="15" spans="1:7" x14ac:dyDescent="0.2">
      <c r="B15" s="6">
        <v>44044</v>
      </c>
      <c r="C15" s="11">
        <v>435</v>
      </c>
      <c r="D15" s="8">
        <f t="shared" si="0"/>
        <v>2.9578390804597703</v>
      </c>
      <c r="E15" s="9">
        <v>1286.6600000000001</v>
      </c>
      <c r="F15" s="10">
        <f t="shared" si="1"/>
        <v>1543.992</v>
      </c>
    </row>
    <row r="16" spans="1:7" x14ac:dyDescent="0.2">
      <c r="B16" s="6">
        <v>44075</v>
      </c>
      <c r="C16" s="12">
        <v>449</v>
      </c>
      <c r="D16" s="8">
        <f t="shared" si="0"/>
        <v>3.180579064587973</v>
      </c>
      <c r="E16" s="13">
        <v>1428.08</v>
      </c>
      <c r="F16" s="10">
        <f t="shared" si="1"/>
        <v>1713.6959999999999</v>
      </c>
      <c r="G16" s="14"/>
    </row>
    <row r="17" spans="2:6" x14ac:dyDescent="0.2">
      <c r="B17" s="6">
        <v>44105</v>
      </c>
      <c r="C17" s="11">
        <v>722</v>
      </c>
      <c r="D17" s="8">
        <f>E17/C17</f>
        <v>2.9825484764542938</v>
      </c>
      <c r="E17" s="15">
        <v>2153.4</v>
      </c>
      <c r="F17" s="10">
        <f t="shared" si="1"/>
        <v>2584.08</v>
      </c>
    </row>
    <row r="18" spans="2:6" x14ac:dyDescent="0.2">
      <c r="B18" s="6">
        <v>44136</v>
      </c>
      <c r="C18" s="11">
        <v>852</v>
      </c>
      <c r="D18" s="8">
        <f>E18/C18</f>
        <v>2.9168309859154928</v>
      </c>
      <c r="E18" s="13">
        <v>2485.14</v>
      </c>
      <c r="F18" s="10">
        <f t="shared" si="1"/>
        <v>2982.1679999999997</v>
      </c>
    </row>
    <row r="19" spans="2:6" ht="13.5" thickBot="1" x14ac:dyDescent="0.25">
      <c r="B19" s="6">
        <v>44166</v>
      </c>
      <c r="C19" s="16">
        <v>892</v>
      </c>
      <c r="D19" s="8">
        <v>2.7981099999999999</v>
      </c>
      <c r="E19" s="15">
        <f>C19*D19</f>
        <v>2495.9141199999999</v>
      </c>
      <c r="F19" s="10">
        <f t="shared" si="1"/>
        <v>2995.0969439999999</v>
      </c>
    </row>
    <row r="20" spans="2:6" s="22" customFormat="1" ht="21" customHeight="1" thickBot="1" x14ac:dyDescent="0.25">
      <c r="B20" s="17" t="s">
        <v>6</v>
      </c>
      <c r="C20" s="18">
        <f>SUM(C8:C19)</f>
        <v>7846</v>
      </c>
      <c r="D20" s="19">
        <f>E20/C20</f>
        <v>2.8135309864899312</v>
      </c>
      <c r="E20" s="20">
        <f>SUM(E8:E19)</f>
        <v>22074.964120000001</v>
      </c>
      <c r="F20" s="21">
        <f>SUM(F8:F19)</f>
        <v>26489.956944000001</v>
      </c>
    </row>
    <row r="21" spans="2:6" x14ac:dyDescent="0.2">
      <c r="C21" s="23"/>
      <c r="D21" s="24"/>
      <c r="E21" s="24"/>
    </row>
    <row r="22" spans="2:6" x14ac:dyDescent="0.2">
      <c r="B22" s="25"/>
      <c r="F22" s="25"/>
    </row>
  </sheetData>
  <mergeCells count="3">
    <mergeCell ref="B5:B7"/>
    <mergeCell ref="C5:F5"/>
    <mergeCell ref="C6:E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потери</vt:lpstr>
      <vt:lpstr>'2019 потери'!Область_печати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Бородуля Владимир Николаевич</cp:lastModifiedBy>
  <dcterms:created xsi:type="dcterms:W3CDTF">2020-01-22T10:55:07Z</dcterms:created>
  <dcterms:modified xsi:type="dcterms:W3CDTF">2021-02-12T04:33:49Z</dcterms:modified>
</cp:coreProperties>
</file>